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616" windowHeight="9636"/>
  </bookViews>
  <sheets>
    <sheet name="2022" sheetId="1" r:id="rId1"/>
  </sheets>
  <calcPr calcId="144525"/>
</workbook>
</file>

<file path=xl/calcChain.xml><?xml version="1.0" encoding="utf-8"?>
<calcChain xmlns="http://schemas.openxmlformats.org/spreadsheetml/2006/main">
  <c r="C28" i="1" l="1"/>
  <c r="C27" i="1" s="1"/>
  <c r="D31" i="1"/>
  <c r="D30" i="1" s="1"/>
  <c r="D28" i="1"/>
  <c r="D27" i="1"/>
  <c r="D23" i="1"/>
  <c r="D22" i="1" s="1"/>
  <c r="D17" i="1"/>
  <c r="D13" i="1"/>
  <c r="D10" i="1"/>
  <c r="D8" i="1"/>
  <c r="C31" i="1"/>
  <c r="C30" i="1" s="1"/>
  <c r="C23" i="1"/>
  <c r="C22" i="1"/>
  <c r="C10" i="1"/>
  <c r="C17" i="1"/>
  <c r="C8" i="1"/>
  <c r="C7" i="1" s="1"/>
  <c r="C6" i="1" s="1"/>
  <c r="C13" i="1"/>
  <c r="C21" i="1" l="1"/>
  <c r="C20" i="1" s="1"/>
  <c r="C5" i="1" s="1"/>
  <c r="D7" i="1"/>
  <c r="D6" i="1" s="1"/>
  <c r="D21" i="1"/>
  <c r="D20" i="1" s="1"/>
  <c r="D5" i="1" s="1"/>
</calcChain>
</file>

<file path=xl/sharedStrings.xml><?xml version="1.0" encoding="utf-8"?>
<sst xmlns="http://schemas.openxmlformats.org/spreadsheetml/2006/main" count="85" uniqueCount="84">
  <si>
    <t>Наименование источника доходов</t>
  </si>
  <si>
    <t>ДОХОДЫ ВСЕГО</t>
  </si>
  <si>
    <t>Государственная пошлина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</si>
  <si>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</si>
  <si>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</si>
  <si>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</si>
  <si>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</si>
  <si>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</si>
  <si>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</si>
  <si>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</si>
  <si>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</si>
  <si>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</si>
  <si>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</si>
  <si>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</si>
  <si>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</si>
  <si>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000 1 06 00000 00 0000 000</t>
  </si>
  <si>
    <t>000 1 08 00000 00 0000 000</t>
  </si>
  <si>
    <t>000 2 00 00000 00 0000 000</t>
  </si>
  <si>
    <t>Налоги на совокупный доход</t>
  </si>
  <si>
    <t>000 1 05 00000 00 0000 000</t>
  </si>
  <si>
    <t>000 1 05 01000 00 0000 110</t>
  </si>
  <si>
    <t>Налог,взимаемый с налогоплательщиков,выбравших в качестве объекта налогообложения,доходы</t>
  </si>
  <si>
    <t>Налог на имущество физических лиц</t>
  </si>
  <si>
    <t>000 1 06 01000 00 0000 110</t>
  </si>
  <si>
    <t>Земельный налог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</si>
  <si>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</si>
  <si>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</si>
  <si>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бюджетов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</si>
  <si>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</si>
  <si>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</si>
  <si>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бюлжетам субъектов Российской Федерации и муниципальных образований</t>
  </si>
  <si>
    <t>Дотации на выравнивание бюджетного обеспечивания</t>
  </si>
  <si>
    <t>Дотации бюджетных поселений на выравнивание бюджетного обеспечивания</t>
  </si>
  <si>
    <t>Субвенции бюджетам субъектов Российской Федерации и муниципальных образований</t>
  </si>
  <si>
    <t>Cубвенции бюджетам на осуществление первичного воинского учета на территориях, где отсутствуют военные комиссариаты</t>
  </si>
  <si>
    <t>Cубвенции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</si>
  <si>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</si>
  <si>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Иные межбюджетные трансферты,передаваемые бюджетам поселений</t>
  </si>
  <si>
    <t>Прочие субсидии бюджетам муниципальных районов на реализацию мероприятий в области земельных отношений</t>
  </si>
  <si>
    <t>003  2 02 2999 91 00295 150</t>
  </si>
  <si>
    <t>000 1 11 05000 00 0000 120</t>
  </si>
  <si>
    <t>000 2 02 15000 00 0000 150</t>
  </si>
  <si>
    <t>000 2 02 15001 00 0000 150</t>
  </si>
  <si>
    <t>801 2 02 15001 10 0315 150</t>
  </si>
  <si>
    <t>000 2 02 35000 00 0000 150</t>
  </si>
  <si>
    <t>000 2 02 35118 00 0000 150</t>
  </si>
  <si>
    <t>003 2 02 35118 10 0000 150</t>
  </si>
  <si>
    <t>000 2 02 40000 00 0000 150</t>
  </si>
  <si>
    <t>000 2 02 4001 00 00000 150</t>
  </si>
  <si>
    <t>003 2 02 4001 41 00015 150</t>
  </si>
  <si>
    <t>003 2 02 4001 41 00016 150</t>
  </si>
  <si>
    <t>003 2 02 4001 41 00017 150</t>
  </si>
  <si>
    <t>003 2 02 4001 41 00019 150</t>
  </si>
  <si>
    <t>003 2 02 4001 41 00020 150</t>
  </si>
  <si>
    <t>003 2 02 4001 41 00023 150</t>
  </si>
  <si>
    <t>003 2 02 4001 41 00024 150</t>
  </si>
  <si>
    <t>003 2 02 4001 41 00025 150</t>
  </si>
  <si>
    <t>003 2 02 4001 41 00026 150</t>
  </si>
  <si>
    <t>003 2 02 4001 41 00028 150</t>
  </si>
  <si>
    <t>003 2 02 4001 41 00029 150</t>
  </si>
  <si>
    <t>Единый сельскохозяйственный налог</t>
  </si>
  <si>
    <t>000 1 05 03000 00 0000 110</t>
  </si>
  <si>
    <t xml:space="preserve">                  Прочие субсидии бюджетам сельских поселений на реализацию мероприятий подпрограммы "Устойчивое развитие сельских территорий Калужской области" в части грантовой поддержки местных инициатив граждан, проживающих в сельской местности</t>
  </si>
  <si>
    <t>003 2 02 2999 91 00299 150</t>
  </si>
  <si>
    <t>Субвенции местным бюджетам на выполнение передаваемых полномочий субъектов Российской Федерации</t>
  </si>
  <si>
    <t>000 0 02 30024 0000 000</t>
  </si>
  <si>
    <t>Субвенции бюджетам муниципальных образований на осуществление государственных полномочий по созданию административных комиссий</t>
  </si>
  <si>
    <t xml:space="preserve">003 2 02 30024 10 0332 150 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</si>
  <si>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</si>
  <si>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Прочие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</si>
  <si>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Прочие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</si>
  <si>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</si>
  <si>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</si>
  <si>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</si>
  <si>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</si>
  <si>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</si>
  <si>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</si>
  <si>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</si>
  <si>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ритуальных услуг и содержание мест захоронения</t>
  </si>
  <si>
    <t>000 1 17 05000 00 0000 180</t>
  </si>
  <si>
    <t xml:space="preserve">Приложение № 3 к решению Сельской Думы СП деревня Тростье "О бюджете сельского поселения деревня Тростье на 2022 год и на плановый период 2023 и 2024 годов" </t>
  </si>
  <si>
    <t xml:space="preserve"> ПОСТУПЛЕНИЯ ДОХОДОВ  БЮДЖЕТА СП ДЕРЕВНЯ ТРОСТЬЕ ПО КОДАМ КЛАССИФИКАЦИИ ДОХОДОВ БЮДЖЕТОВ БЮДЖЕТНОЙ СИСТЕМЫ РОССИЙСКОЙ ФЕДЕРАЦИИ НА 2023-2024 ГОДА</t>
  </si>
  <si>
    <t xml:space="preserve"> 2023 год</t>
  </si>
  <si>
    <t xml:space="preserve">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</si>
</sst>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</font>
    <font>
      <sz val="10"/>
      <color rgb="FF000000"/>
      <name val="Arial Cyr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4" fillId="0" borderId="9">
      <alignment horizontal="center" vertical="top" shrinkToFit="1"/>
    </xf>
    <xf numFmtId="0" fontId="14" fillId="0" borderId="9">
      <alignment horizontal="left" vertical="top" wrapText="1"/>
    </xf>
    <xf numFmtId="0" fontId="14" fillId="0" borderId="9">
      <alignment horizontal="left" vertical="top" wrapText="1"/>
    </xf>
    <xf numFmtId="0" fontId="15" fillId="0" borderId="9">
      <alignment vertical="center" wrapText="1"/>
    </xf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164" fontId="4" fillId="0" borderId="4" xfId="5" applyNumberFormat="1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164" fontId="5" fillId="0" borderId="4" xfId="5" applyNumberFormat="1" applyFont="1" applyBorder="1" applyAlignment="1">
      <alignment horizontal="right" wrapText="1"/>
    </xf>
    <xf numFmtId="164" fontId="4" fillId="0" borderId="4" xfId="5" applyNumberFormat="1" applyFont="1" applyFill="1" applyBorder="1" applyAlignment="1">
      <alignment horizontal="right" wrapText="1"/>
    </xf>
    <xf numFmtId="164" fontId="5" fillId="0" borderId="4" xfId="5" applyNumberFormat="1" applyFont="1" applyFill="1" applyBorder="1" applyAlignment="1">
      <alignment horizontal="right" wrapText="1"/>
    </xf>
    <xf numFmtId="164" fontId="6" fillId="0" borderId="5" xfId="0" applyNumberFormat="1" applyFont="1" applyFill="1" applyBorder="1" applyAlignment="1">
      <alignment horizontal="right" wrapText="1"/>
    </xf>
    <xf numFmtId="0" fontId="0" fillId="0" borderId="0" xfId="0" applyFont="1"/>
    <xf numFmtId="0" fontId="6" fillId="0" borderId="6" xfId="0" applyFont="1" applyBorder="1" applyAlignment="1">
      <alignment horizontal="right" wrapText="1"/>
    </xf>
    <xf numFmtId="49" fontId="8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 applyProtection="1">
      <alignment horizontal="center" vertical="top"/>
      <protection hidden="1"/>
    </xf>
    <xf numFmtId="49" fontId="10" fillId="0" borderId="7" xfId="0" applyNumberFormat="1" applyFont="1" applyFill="1" applyBorder="1" applyAlignment="1" applyProtection="1">
      <alignment vertical="top" wrapText="1"/>
      <protection hidden="1"/>
    </xf>
    <xf numFmtId="0" fontId="11" fillId="0" borderId="7" xfId="0" applyFont="1" applyFill="1" applyBorder="1" applyAlignment="1" applyProtection="1">
      <alignment horizontal="center" vertical="top"/>
      <protection hidden="1"/>
    </xf>
    <xf numFmtId="49" fontId="11" fillId="0" borderId="7" xfId="0" applyNumberFormat="1" applyFont="1" applyFill="1" applyBorder="1" applyAlignment="1" applyProtection="1">
      <alignment vertical="justify" wrapText="1"/>
      <protection hidden="1"/>
    </xf>
    <xf numFmtId="0" fontId="14" fillId="0" borderId="9" xfId="2" applyNumberFormat="1" applyAlignment="1" applyProtection="1">
      <alignment horizontal="left" vertical="top" wrapText="1" shrinkToFit="1"/>
    </xf>
    <xf numFmtId="0" fontId="14" fillId="0" borderId="9" xfId="3" applyNumberFormat="1" applyProtection="1">
      <alignment horizontal="left" vertical="top" wrapText="1"/>
    </xf>
    <xf numFmtId="49" fontId="11" fillId="2" borderId="7" xfId="0" applyNumberFormat="1" applyFont="1" applyFill="1" applyBorder="1" applyAlignment="1" applyProtection="1">
      <alignment vertical="justify" wrapText="1"/>
      <protection hidden="1"/>
    </xf>
    <xf numFmtId="0" fontId="11" fillId="2" borderId="7" xfId="0" applyFont="1" applyFill="1" applyBorder="1" applyAlignment="1" applyProtection="1">
      <alignment horizontal="center" vertical="top"/>
      <protection hidden="1"/>
    </xf>
    <xf numFmtId="0" fontId="11" fillId="2" borderId="7" xfId="0" applyFont="1" applyFill="1" applyBorder="1" applyAlignment="1" applyProtection="1">
      <alignment vertical="top" wrapText="1"/>
      <protection hidden="1"/>
    </xf>
    <xf numFmtId="0" fontId="11" fillId="2" borderId="7" xfId="0" applyFont="1" applyFill="1" applyBorder="1" applyAlignment="1" applyProtection="1">
      <alignment horizontal="center"/>
      <protection hidden="1"/>
    </xf>
    <xf numFmtId="49" fontId="11" fillId="2" borderId="7" xfId="0" applyNumberFormat="1" applyFont="1" applyFill="1" applyBorder="1" applyAlignment="1" applyProtection="1">
      <alignment vertical="top" wrapText="1"/>
      <protection hidden="1"/>
    </xf>
    <xf numFmtId="0" fontId="14" fillId="2" borderId="9" xfId="2" applyNumberFormat="1" applyFill="1" applyAlignment="1" applyProtection="1">
      <alignment horizontal="left" vertical="top" wrapText="1" shrinkToFit="1"/>
    </xf>
    <xf numFmtId="3" fontId="11" fillId="0" borderId="0" xfId="0" applyNumberFormat="1" applyFont="1" applyFill="1" applyBorder="1" applyAlignment="1" applyProtection="1">
      <alignment horizontal="center" vertical="top"/>
      <protection hidden="1"/>
    </xf>
    <xf numFmtId="3" fontId="11" fillId="0" borderId="0" xfId="0" applyNumberFormat="1" applyFont="1" applyFill="1" applyBorder="1" applyAlignment="1" applyProtection="1">
      <protection hidden="1"/>
    </xf>
    <xf numFmtId="49" fontId="12" fillId="0" borderId="8" xfId="1" applyNumberFormat="1" applyFont="1" applyBorder="1" applyProtection="1">
      <alignment horizontal="center" vertical="top" shrinkToFit="1"/>
    </xf>
    <xf numFmtId="49" fontId="10" fillId="2" borderId="7" xfId="0" applyNumberFormat="1" applyFont="1" applyFill="1" applyBorder="1" applyAlignment="1" applyProtection="1">
      <alignment vertical="top" wrapText="1"/>
      <protection hidden="1"/>
    </xf>
    <xf numFmtId="0" fontId="10" fillId="2" borderId="7" xfId="0" applyFont="1" applyFill="1" applyBorder="1" applyAlignment="1" applyProtection="1">
      <alignment horizontal="center" vertical="top"/>
      <protection hidden="1"/>
    </xf>
    <xf numFmtId="49" fontId="10" fillId="2" borderId="7" xfId="0" applyNumberFormat="1" applyFont="1" applyFill="1" applyBorder="1" applyAlignment="1" applyProtection="1">
      <alignment vertical="justify" wrapText="1"/>
      <protection hidden="1"/>
    </xf>
    <xf numFmtId="164" fontId="11" fillId="0" borderId="7" xfId="0" applyNumberFormat="1" applyFont="1" applyFill="1" applyBorder="1" applyAlignment="1" applyProtection="1">
      <protection hidden="1"/>
    </xf>
    <xf numFmtId="164" fontId="11" fillId="2" borderId="7" xfId="0" applyNumberFormat="1" applyFont="1" applyFill="1" applyBorder="1" applyAlignment="1" applyProtection="1">
      <protection hidden="1"/>
    </xf>
    <xf numFmtId="164" fontId="11" fillId="2" borderId="7" xfId="0" applyNumberFormat="1" applyFont="1" applyFill="1" applyBorder="1" applyAlignment="1" applyProtection="1">
      <alignment horizontal="right" vertical="top"/>
      <protection hidden="1"/>
    </xf>
    <xf numFmtId="164" fontId="10" fillId="2" borderId="7" xfId="0" applyNumberFormat="1" applyFont="1" applyFill="1" applyBorder="1" applyAlignment="1" applyProtection="1">
      <alignment horizontal="right" vertical="top"/>
      <protection hidden="1"/>
    </xf>
    <xf numFmtId="0" fontId="5" fillId="0" borderId="3" xfId="0" applyFont="1" applyBorder="1" applyAlignment="1">
      <alignment horizontal="left" wrapText="1"/>
    </xf>
    <xf numFmtId="0" fontId="13" fillId="0" borderId="9" xfId="3" applyNumberFormat="1" applyFont="1" applyProtection="1">
      <alignment horizontal="left" vertical="top" wrapText="1"/>
    </xf>
    <xf numFmtId="1" fontId="12" fillId="0" borderId="9" xfId="1" applyNumberFormat="1" applyFont="1" applyProtection="1">
      <alignment horizontal="center" vertical="top" shrinkToFit="1"/>
    </xf>
    <xf numFmtId="0" fontId="14" fillId="2" borderId="9" xfId="2" applyNumberFormat="1" applyFill="1" applyAlignment="1" applyProtection="1">
      <alignment vertical="top" wrapText="1" shrinkToFit="1"/>
    </xf>
    <xf numFmtId="164" fontId="10" fillId="0" borderId="7" xfId="0" applyNumberFormat="1" applyFont="1" applyFill="1" applyBorder="1" applyAlignment="1" applyProtection="1">
      <alignment horizontal="right"/>
      <protection hidden="1"/>
    </xf>
    <xf numFmtId="164" fontId="11" fillId="0" borderId="7" xfId="0" applyNumberFormat="1" applyFont="1" applyFill="1" applyBorder="1" applyAlignment="1" applyProtection="1">
      <alignment horizontal="right"/>
      <protection hidden="1"/>
    </xf>
    <xf numFmtId="164" fontId="11" fillId="2" borderId="7" xfId="0" applyNumberFormat="1" applyFont="1" applyFill="1" applyBorder="1" applyAlignment="1" applyProtection="1">
      <alignment horizontal="right"/>
      <protection hidden="1"/>
    </xf>
    <xf numFmtId="164" fontId="10" fillId="2" borderId="7" xfId="0" applyNumberFormat="1" applyFont="1" applyFill="1" applyBorder="1" applyAlignment="1" applyProtection="1">
      <alignment horizontal="right"/>
      <protection hidden="1"/>
    </xf>
    <xf numFmtId="0" fontId="0" fillId="2" borderId="0" xfId="0" applyFill="1"/>
    <xf numFmtId="49" fontId="5" fillId="2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justify" vertical="center" wrapText="1"/>
    </xf>
  </cellXfs>
  <cellStyles count="6">
    <cellStyle name="xl23" xfId="1"/>
    <cellStyle name="xl39" xfId="2"/>
    <cellStyle name="xl44" xfId="3"/>
    <cellStyle name="xl52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view="pageBreakPreview" zoomScale="60" zoomScaleNormal="75" workbookViewId="0">
      <selection activeCell="A52" sqref="A52"/>
    </sheetView>
  </sheetViews>
  <sheetFormatPr defaultRowHeight="14.4" x14ac:dyDescent="0.3"/>
  <cols>
    <col min="1" max="1" width="57.6640625" customWidth="1"/>
    <col min="2" max="2" width="35.33203125" customWidth="1"/>
    <col min="3" max="4" width="25.33203125" customWidth="1"/>
  </cols>
  <sheetData>
    <row r="1" spans="1:4" ht="92.4" customHeight="1" x14ac:dyDescent="0.3">
      <c r="A1" s="2"/>
      <c r="C1" s="50" t="s">
        <v>80</v>
      </c>
      <c r="D1" s="49"/>
    </row>
    <row r="2" spans="1:4" ht="65.400000000000006" customHeight="1" x14ac:dyDescent="0.3">
      <c r="A2" s="48" t="s">
        <v>81</v>
      </c>
      <c r="B2" s="48"/>
      <c r="C2" s="48"/>
      <c r="D2" s="49"/>
    </row>
    <row r="3" spans="1:4" ht="21" customHeight="1" thickBot="1" x14ac:dyDescent="0.35">
      <c r="C3" s="3" t="s">
        <v>7</v>
      </c>
      <c r="D3" s="3" t="s">
        <v>7</v>
      </c>
    </row>
    <row r="4" spans="1:4" ht="54" customHeight="1" thickBot="1" x14ac:dyDescent="0.35">
      <c r="A4" s="1" t="s">
        <v>0</v>
      </c>
      <c r="B4" s="1" t="s">
        <v>11</v>
      </c>
      <c r="C4" s="1" t="s">
        <v>82</v>
      </c>
      <c r="D4" s="1" t="s">
        <v>83</v>
      </c>
    </row>
    <row r="5" spans="1:4" ht="23.25" customHeight="1" x14ac:dyDescent="0.3">
      <c r="A5" s="4" t="s">
        <v>1</v>
      </c>
      <c r="B5" s="13"/>
      <c r="C5" s="11">
        <f>C6+C20</f>
        <v>9996773.3200000003</v>
      </c>
      <c r="D5" s="11">
        <f>D6+D20</f>
        <v>10031272.530000001</v>
      </c>
    </row>
    <row r="6" spans="1:4" ht="22.2" customHeight="1" x14ac:dyDescent="0.3">
      <c r="A6" s="5" t="s">
        <v>10</v>
      </c>
      <c r="B6" s="15" t="s">
        <v>12</v>
      </c>
      <c r="C6" s="9">
        <f>C7+C17</f>
        <v>3908000</v>
      </c>
      <c r="D6" s="9">
        <f>D7+D17</f>
        <v>3949000</v>
      </c>
    </row>
    <row r="7" spans="1:4" ht="22.95" customHeight="1" x14ac:dyDescent="0.35">
      <c r="A7" s="5" t="s">
        <v>9</v>
      </c>
      <c r="B7" s="14"/>
      <c r="C7" s="6">
        <f>C8+C10+C13+C16</f>
        <v>3876000</v>
      </c>
      <c r="D7" s="6">
        <f>D8+D10+D13+D16</f>
        <v>3917000</v>
      </c>
    </row>
    <row r="8" spans="1:4" ht="19.2" customHeight="1" x14ac:dyDescent="0.3">
      <c r="A8" s="5" t="s">
        <v>5</v>
      </c>
      <c r="B8" s="15" t="s">
        <v>13</v>
      </c>
      <c r="C8" s="6">
        <f>+C9</f>
        <v>960000</v>
      </c>
      <c r="D8" s="6">
        <f>+D9</f>
        <v>970000</v>
      </c>
    </row>
    <row r="9" spans="1:4" ht="21" customHeight="1" x14ac:dyDescent="0.35">
      <c r="A9" s="7" t="s">
        <v>4</v>
      </c>
      <c r="B9" s="14" t="s">
        <v>14</v>
      </c>
      <c r="C9" s="10">
        <v>960000</v>
      </c>
      <c r="D9" s="10">
        <v>970000</v>
      </c>
    </row>
    <row r="10" spans="1:4" ht="21.75" customHeight="1" x14ac:dyDescent="0.3">
      <c r="A10" s="5" t="s">
        <v>18</v>
      </c>
      <c r="B10" s="15" t="s">
        <v>19</v>
      </c>
      <c r="C10" s="9">
        <f>C11+C12</f>
        <v>1125000</v>
      </c>
      <c r="D10" s="9">
        <f>D11+D12</f>
        <v>1136000</v>
      </c>
    </row>
    <row r="11" spans="1:4" s="12" customFormat="1" ht="56.25" customHeight="1" x14ac:dyDescent="0.35">
      <c r="A11" s="7" t="s">
        <v>21</v>
      </c>
      <c r="B11" s="14" t="s">
        <v>20</v>
      </c>
      <c r="C11" s="10">
        <v>1110000</v>
      </c>
      <c r="D11" s="10">
        <v>1120000</v>
      </c>
    </row>
    <row r="12" spans="1:4" s="12" customFormat="1" ht="21.75" customHeight="1" x14ac:dyDescent="0.35">
      <c r="A12" s="38" t="s">
        <v>60</v>
      </c>
      <c r="B12" s="14" t="s">
        <v>61</v>
      </c>
      <c r="C12" s="10">
        <v>15000</v>
      </c>
      <c r="D12" s="10">
        <v>16000</v>
      </c>
    </row>
    <row r="13" spans="1:4" ht="19.95" customHeight="1" x14ac:dyDescent="0.3">
      <c r="A13" s="5" t="s">
        <v>6</v>
      </c>
      <c r="B13" s="15" t="s">
        <v>15</v>
      </c>
      <c r="C13" s="6">
        <f>C14+C15</f>
        <v>1790000</v>
      </c>
      <c r="D13" s="6">
        <f>D14+D15</f>
        <v>1810000</v>
      </c>
    </row>
    <row r="14" spans="1:4" ht="18.600000000000001" customHeight="1" x14ac:dyDescent="0.35">
      <c r="A14" s="7" t="s">
        <v>22</v>
      </c>
      <c r="B14" s="14" t="s">
        <v>23</v>
      </c>
      <c r="C14" s="8">
        <v>660000</v>
      </c>
      <c r="D14" s="8">
        <v>670000</v>
      </c>
    </row>
    <row r="15" spans="1:4" ht="19.95" customHeight="1" x14ac:dyDescent="0.35">
      <c r="A15" s="7" t="s">
        <v>24</v>
      </c>
      <c r="B15" s="14" t="s">
        <v>25</v>
      </c>
      <c r="C15" s="8">
        <v>1130000</v>
      </c>
      <c r="D15" s="8">
        <v>1140000</v>
      </c>
    </row>
    <row r="16" spans="1:4" ht="17.399999999999999" x14ac:dyDescent="0.3">
      <c r="A16" s="5" t="s">
        <v>2</v>
      </c>
      <c r="B16" s="15" t="s">
        <v>16</v>
      </c>
      <c r="C16" s="6">
        <v>1000</v>
      </c>
      <c r="D16" s="6">
        <v>1000</v>
      </c>
    </row>
    <row r="17" spans="1:7" ht="20.399999999999999" customHeight="1" x14ac:dyDescent="0.35">
      <c r="A17" s="5" t="s">
        <v>8</v>
      </c>
      <c r="B17" s="14"/>
      <c r="C17" s="6">
        <f>C18+C19</f>
        <v>32000</v>
      </c>
      <c r="D17" s="6">
        <f>D18+D19</f>
        <v>32000</v>
      </c>
    </row>
    <row r="18" spans="1:7" s="12" customFormat="1" ht="52.5" customHeight="1" x14ac:dyDescent="0.35">
      <c r="A18" s="7" t="s">
        <v>26</v>
      </c>
      <c r="B18" s="14" t="s">
        <v>40</v>
      </c>
      <c r="C18" s="8">
        <v>12000</v>
      </c>
      <c r="D18" s="8">
        <v>12000</v>
      </c>
    </row>
    <row r="19" spans="1:7" ht="33.75" customHeight="1" x14ac:dyDescent="0.35">
      <c r="A19" s="7" t="s">
        <v>27</v>
      </c>
      <c r="B19" s="47" t="s">
        <v>79</v>
      </c>
      <c r="C19" s="8">
        <v>20000</v>
      </c>
      <c r="D19" s="8">
        <v>20000</v>
      </c>
      <c r="G19" s="46"/>
    </row>
    <row r="20" spans="1:7" ht="17.25" customHeight="1" x14ac:dyDescent="0.3">
      <c r="A20" s="17" t="s">
        <v>3</v>
      </c>
      <c r="B20" s="16" t="s">
        <v>17</v>
      </c>
      <c r="C20" s="42">
        <f>SUM(C21)</f>
        <v>6088773.3200000003</v>
      </c>
      <c r="D20" s="42">
        <f>SUM(D21)</f>
        <v>6082272.5300000003</v>
      </c>
    </row>
    <row r="21" spans="1:7" ht="31.2" hidden="1" x14ac:dyDescent="0.3">
      <c r="A21" s="19" t="s">
        <v>29</v>
      </c>
      <c r="B21" s="18" t="s">
        <v>28</v>
      </c>
      <c r="C21" s="43">
        <f>SUM(C22+C27+C30+C25)</f>
        <v>6088773.3200000003</v>
      </c>
      <c r="D21" s="43">
        <f>SUM(D22+D27+D30+D25)</f>
        <v>6082272.5300000003</v>
      </c>
    </row>
    <row r="22" spans="1:7" ht="31.2" hidden="1" x14ac:dyDescent="0.3">
      <c r="A22" s="22" t="s">
        <v>30</v>
      </c>
      <c r="B22" s="23" t="s">
        <v>41</v>
      </c>
      <c r="C22" s="44">
        <f>C23</f>
        <v>3617000</v>
      </c>
      <c r="D22" s="44">
        <f>D23</f>
        <v>3617000</v>
      </c>
    </row>
    <row r="23" spans="1:7" ht="15.6" hidden="1" x14ac:dyDescent="0.3">
      <c r="A23" s="22" t="s">
        <v>31</v>
      </c>
      <c r="B23" s="23" t="s">
        <v>42</v>
      </c>
      <c r="C23" s="44">
        <f>C24</f>
        <v>3617000</v>
      </c>
      <c r="D23" s="44">
        <f>D24</f>
        <v>3617000</v>
      </c>
    </row>
    <row r="24" spans="1:7" ht="31.2" hidden="1" x14ac:dyDescent="0.3">
      <c r="A24" s="22" t="s">
        <v>32</v>
      </c>
      <c r="B24" s="23" t="s">
        <v>43</v>
      </c>
      <c r="C24" s="44">
        <v>3617000</v>
      </c>
      <c r="D24" s="44">
        <v>3617000</v>
      </c>
    </row>
    <row r="25" spans="1:7" ht="46.8" hidden="1" x14ac:dyDescent="0.3">
      <c r="A25" s="22" t="s">
        <v>64</v>
      </c>
      <c r="B25" s="23" t="s">
        <v>65</v>
      </c>
      <c r="C25" s="44">
        <v>0</v>
      </c>
      <c r="D25" s="44">
        <v>0</v>
      </c>
    </row>
    <row r="26" spans="1:7" ht="46.8" hidden="1" x14ac:dyDescent="0.3">
      <c r="A26" s="22" t="s">
        <v>66</v>
      </c>
      <c r="B26" s="23" t="s">
        <v>67</v>
      </c>
      <c r="C26" s="44">
        <v>0</v>
      </c>
      <c r="D26" s="44">
        <v>0</v>
      </c>
    </row>
    <row r="27" spans="1:7" ht="31.2" hidden="1" x14ac:dyDescent="0.3">
      <c r="A27" s="24" t="s">
        <v>33</v>
      </c>
      <c r="B27" s="25" t="s">
        <v>44</v>
      </c>
      <c r="C27" s="36">
        <f>C28</f>
        <v>65000</v>
      </c>
      <c r="D27" s="36">
        <f>D28</f>
        <v>67300</v>
      </c>
    </row>
    <row r="28" spans="1:7" ht="46.8" hidden="1" x14ac:dyDescent="0.3">
      <c r="A28" s="26" t="s">
        <v>34</v>
      </c>
      <c r="B28" s="23" t="s">
        <v>45</v>
      </c>
      <c r="C28" s="36">
        <f>C29</f>
        <v>65000</v>
      </c>
      <c r="D28" s="36">
        <f>D29</f>
        <v>67300</v>
      </c>
    </row>
    <row r="29" spans="1:7" ht="46.8" hidden="1" x14ac:dyDescent="0.3">
      <c r="A29" s="26" t="s">
        <v>35</v>
      </c>
      <c r="B29" s="23" t="s">
        <v>46</v>
      </c>
      <c r="C29" s="36">
        <v>65000</v>
      </c>
      <c r="D29" s="36">
        <v>67300</v>
      </c>
    </row>
    <row r="30" spans="1:7" ht="15.6" hidden="1" x14ac:dyDescent="0.3">
      <c r="A30" s="31" t="s">
        <v>36</v>
      </c>
      <c r="B30" s="32" t="s">
        <v>47</v>
      </c>
      <c r="C30" s="37">
        <f>SUM(C31)</f>
        <v>2406773.3199999998</v>
      </c>
      <c r="D30" s="37">
        <f>SUM(D31)</f>
        <v>2397972.5300000003</v>
      </c>
    </row>
    <row r="31" spans="1:7" ht="31.2" hidden="1" x14ac:dyDescent="0.3">
      <c r="A31" s="33" t="s">
        <v>37</v>
      </c>
      <c r="B31" s="32" t="s">
        <v>48</v>
      </c>
      <c r="C31" s="45">
        <f>C44+C32+C33+C34+C35+C36+C37+C38+C39+C40+C42+C41+C43</f>
        <v>2406773.3199999998</v>
      </c>
      <c r="D31" s="45">
        <f>D44+D32+D33+D34+D35+D36+D37+D38+D39+D40+D42+D41+D43</f>
        <v>2397972.5300000003</v>
      </c>
    </row>
    <row r="32" spans="1:7" ht="92.4" hidden="1" x14ac:dyDescent="0.3">
      <c r="A32" s="41" t="s">
        <v>68</v>
      </c>
      <c r="B32" s="23" t="s">
        <v>49</v>
      </c>
      <c r="C32" s="44">
        <v>690000</v>
      </c>
      <c r="D32" s="44">
        <v>690000</v>
      </c>
    </row>
    <row r="33" spans="1:4" ht="171.6" hidden="1" x14ac:dyDescent="0.3">
      <c r="A33" s="27" t="s">
        <v>69</v>
      </c>
      <c r="B33" s="23" t="s">
        <v>50</v>
      </c>
      <c r="C33" s="35">
        <v>807773.32</v>
      </c>
      <c r="D33" s="35">
        <v>798972.53</v>
      </c>
    </row>
    <row r="34" spans="1:4" ht="79.2" hidden="1" x14ac:dyDescent="0.3">
      <c r="A34" s="20" t="s">
        <v>72</v>
      </c>
      <c r="B34" s="18" t="s">
        <v>51</v>
      </c>
      <c r="C34" s="34">
        <v>1000</v>
      </c>
      <c r="D34" s="34">
        <v>1000</v>
      </c>
    </row>
    <row r="35" spans="1:4" ht="132" hidden="1" x14ac:dyDescent="0.3">
      <c r="A35" s="20" t="s">
        <v>73</v>
      </c>
      <c r="B35" s="18" t="s">
        <v>52</v>
      </c>
      <c r="C35" s="34">
        <v>4000</v>
      </c>
      <c r="D35" s="34">
        <v>4000</v>
      </c>
    </row>
    <row r="36" spans="1:4" ht="92.4" hidden="1" x14ac:dyDescent="0.3">
      <c r="A36" s="20" t="s">
        <v>70</v>
      </c>
      <c r="B36" s="18" t="s">
        <v>53</v>
      </c>
      <c r="C36" s="34">
        <v>1000</v>
      </c>
      <c r="D36" s="34">
        <v>1000</v>
      </c>
    </row>
    <row r="37" spans="1:4" ht="66" hidden="1" x14ac:dyDescent="0.3">
      <c r="A37" s="20" t="s">
        <v>71</v>
      </c>
      <c r="B37" s="18" t="s">
        <v>54</v>
      </c>
      <c r="C37" s="34">
        <v>1000</v>
      </c>
      <c r="D37" s="34">
        <v>1000</v>
      </c>
    </row>
    <row r="38" spans="1:4" ht="52.8" hidden="1" x14ac:dyDescent="0.3">
      <c r="A38" s="20" t="s">
        <v>74</v>
      </c>
      <c r="B38" s="18" t="s">
        <v>55</v>
      </c>
      <c r="C38" s="34">
        <v>500000</v>
      </c>
      <c r="D38" s="34">
        <v>500000</v>
      </c>
    </row>
    <row r="39" spans="1:4" ht="79.2" hidden="1" x14ac:dyDescent="0.3">
      <c r="A39" s="20" t="s">
        <v>75</v>
      </c>
      <c r="B39" s="18" t="s">
        <v>56</v>
      </c>
      <c r="C39" s="34">
        <v>1000</v>
      </c>
      <c r="D39" s="34">
        <v>1000</v>
      </c>
    </row>
    <row r="40" spans="1:4" ht="52.8" hidden="1" x14ac:dyDescent="0.3">
      <c r="A40" s="20" t="s">
        <v>76</v>
      </c>
      <c r="B40" s="18" t="s">
        <v>57</v>
      </c>
      <c r="C40" s="34">
        <v>1000</v>
      </c>
      <c r="D40" s="34">
        <v>1000</v>
      </c>
    </row>
    <row r="41" spans="1:4" ht="250.8" hidden="1" x14ac:dyDescent="0.3">
      <c r="A41" s="20" t="s">
        <v>77</v>
      </c>
      <c r="B41" s="18" t="s">
        <v>58</v>
      </c>
      <c r="C41" s="34">
        <v>200000</v>
      </c>
      <c r="D41" s="34">
        <v>200000</v>
      </c>
    </row>
    <row r="42" spans="1:4" ht="52.8" hidden="1" x14ac:dyDescent="0.3">
      <c r="A42" s="20" t="s">
        <v>78</v>
      </c>
      <c r="B42" s="18" t="s">
        <v>59</v>
      </c>
      <c r="C42" s="34">
        <v>200000</v>
      </c>
      <c r="D42" s="34">
        <v>200000</v>
      </c>
    </row>
    <row r="43" spans="1:4" ht="66" hidden="1" x14ac:dyDescent="0.3">
      <c r="A43" s="39" t="s">
        <v>62</v>
      </c>
      <c r="B43" s="40" t="s">
        <v>63</v>
      </c>
      <c r="C43" s="34">
        <v>0</v>
      </c>
      <c r="D43" s="34">
        <v>0</v>
      </c>
    </row>
    <row r="44" spans="1:4" ht="26.4" hidden="1" x14ac:dyDescent="0.3">
      <c r="A44" s="21" t="s">
        <v>38</v>
      </c>
      <c r="B44" s="30" t="s">
        <v>39</v>
      </c>
      <c r="C44" s="34">
        <v>0</v>
      </c>
      <c r="D44" s="34">
        <v>0</v>
      </c>
    </row>
    <row r="45" spans="1:4" ht="15.6" x14ac:dyDescent="0.3">
      <c r="B45" s="28"/>
      <c r="C45" s="29"/>
      <c r="D45" s="29"/>
    </row>
  </sheetData>
  <mergeCells count="2">
    <mergeCell ref="A2:D2"/>
    <mergeCell ref="C1:D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1" firstPageNumber="41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2021-11-17T05:35:45Z</cp:lastPrinted>
  <dcterms:created xsi:type="dcterms:W3CDTF">2017-10-23T09:06:05Z</dcterms:created>
  <dcterms:modified xsi:type="dcterms:W3CDTF">2021-11-17T05:36:02Z</dcterms:modified>
</cp:coreProperties>
</file>